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ASISTENTE DE DIRECCIÓN DE INNOVACIÓN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Baremo!$A$2:$G$34</definedName>
  </definedNames>
  <calcPr calcId="152511"/>
</workbook>
</file>

<file path=xl/calcChain.xml><?xml version="1.0" encoding="utf-8"?>
<calcChain xmlns="http://schemas.openxmlformats.org/spreadsheetml/2006/main">
  <c r="D33" i="5" l="1"/>
  <c r="G7" i="5" l="1"/>
  <c r="G11" i="5" l="1"/>
  <c r="G16" i="5" l="1"/>
  <c r="G17" i="5"/>
  <c r="G20" i="5"/>
  <c r="G18" i="5" l="1"/>
  <c r="G19" i="5"/>
  <c r="G22" i="5" l="1"/>
  <c r="G25" i="5"/>
  <c r="G26" i="5"/>
  <c r="G27" i="5"/>
  <c r="G28" i="5"/>
  <c r="G9" i="5"/>
  <c r="G13" i="5" s="1"/>
  <c r="C32" i="5"/>
  <c r="C24" i="5"/>
  <c r="C15" i="5"/>
  <c r="C5" i="5"/>
  <c r="G30" i="5" l="1"/>
  <c r="A30" i="5" s="1"/>
  <c r="A22" i="5"/>
  <c r="G5" i="5"/>
  <c r="A13" i="5" l="1"/>
  <c r="D32" i="5"/>
</calcChain>
</file>

<file path=xl/sharedStrings.xml><?xml version="1.0" encoding="utf-8"?>
<sst xmlns="http://schemas.openxmlformats.org/spreadsheetml/2006/main" count="27" uniqueCount="27">
  <si>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</si>
  <si>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</si>
  <si>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</si>
  <si>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</si>
  <si>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</si>
  <si>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</si>
  <si>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</si>
  <si>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</si>
  <si>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</si>
  <si>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</si>
  <si>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</si>
  <si>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</si>
  <si>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Titulación oficial en idiomas (Nivel B2 o superior)</t>
  </si>
  <si>
    <t>Meses de beca en actividades vinculadas a disciplinas afines</t>
  </si>
  <si>
    <t>Nº de comunicaciones presentadas a Congresos Nacionales o Internacionales</t>
  </si>
  <si>
    <t>Meses en empresas públicas o privadas</t>
  </si>
  <si>
    <t>Meses en empresas públicas o privadas del sector portuario</t>
  </si>
  <si>
    <t>Experiencia laboral en la Autoridad Portuaria de SC de Tenerife</t>
  </si>
  <si>
    <t>Meses de experiencia profesional</t>
  </si>
  <si>
    <t>Titulación de Master en Gestión de Innovación o similares</t>
  </si>
  <si>
    <t>Programa de Formación de Gestores de la Innovación Nivel 3</t>
  </si>
  <si>
    <t>Experiencia profesional como Técnico de Innovación</t>
  </si>
  <si>
    <t>Cursos de Formación en Transformación Digital, Big Data, IA (&gt; 20 horas)</t>
  </si>
  <si>
    <t>Certificaciones y/o Cursos de Formación en Metodologías Ágiles (&gt; 20 horas)</t>
  </si>
  <si>
    <t>Nº de publicaciones de divulgación o en revistas técnicas especializadas</t>
  </si>
  <si>
    <r>
      <rPr>
        <b/>
        <sz val="10"/>
        <rFont val="Calibri"/>
        <family val="2"/>
        <scheme val="minor"/>
      </rPr>
      <t xml:space="preserve">ASISTENTE DE DIRECCIÓN DE INNOVACIÓN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</si>
  <si>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Experiencia profesional en gestión de proyectos y/o consultoría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</si>
</sst>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4" fontId="3" fillId="0" borderId="0" xfId="0" applyNumberFormat="1" applyFont="1"/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15" zoomScaleNormal="115" workbookViewId="0">
      <selection activeCell="D33" sqref="A1:G33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9" x14ac:dyDescent="0.2">
      <c r="C1" s="5" t="s">
        <v>10</v>
      </c>
    </row>
    <row r="2" spans="1:9" x14ac:dyDescent="0.2">
      <c r="A2" s="1" t="s">
        <v>0</v>
      </c>
    </row>
    <row r="3" spans="1:9" x14ac:dyDescent="0.2">
      <c r="A3" s="1" t="s">
        <v>9</v>
      </c>
    </row>
    <row r="4" spans="1:9" ht="90" customHeight="1" x14ac:dyDescent="0.2">
      <c r="A4" s="4"/>
      <c r="B4" s="4"/>
      <c r="C4" s="5" t="s">
        <v>25</v>
      </c>
      <c r="D4" s="6" t="s">
        <v>1</v>
      </c>
      <c r="E4" s="7" t="s">
        <v>2</v>
      </c>
      <c r="F4" s="7" t="s">
        <v>3</v>
      </c>
      <c r="G4" s="6" t="s">
        <v>4</v>
      </c>
    </row>
    <row r="5" spans="1:9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IFERROR(G8+#REF!+#REF!+#REF!+#REF!,"")</f>
        <v/>
      </c>
    </row>
    <row r="6" spans="1:9" x14ac:dyDescent="0.2">
      <c r="A6" s="14">
        <v>1</v>
      </c>
      <c r="B6" s="15"/>
      <c r="C6" s="16" t="s">
        <v>17</v>
      </c>
      <c r="D6" s="17"/>
      <c r="E6" s="18"/>
      <c r="F6" s="18"/>
      <c r="G6" s="19"/>
    </row>
    <row r="7" spans="1:9" x14ac:dyDescent="0.2">
      <c r="A7" s="14"/>
      <c r="B7" s="15"/>
      <c r="C7" s="22" t="s">
        <v>18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9" x14ac:dyDescent="0.2">
      <c r="A8" s="14">
        <v>2</v>
      </c>
      <c r="B8" s="15"/>
      <c r="C8" s="16" t="s">
        <v>21</v>
      </c>
      <c r="D8" s="17"/>
      <c r="E8" s="18"/>
      <c r="F8" s="18"/>
      <c r="G8" s="19"/>
    </row>
    <row r="9" spans="1:9" x14ac:dyDescent="0.2">
      <c r="A9" s="20"/>
      <c r="B9" s="21"/>
      <c r="C9" s="22" t="s">
        <v>16</v>
      </c>
      <c r="D9" s="23">
        <v>0</v>
      </c>
      <c r="E9" s="78">
        <v>0.4</v>
      </c>
      <c r="F9" s="18">
        <v>10</v>
      </c>
      <c r="G9" s="19">
        <f>IF(D9&lt;&gt;"",MIN(F9,E9*D9),"")</f>
        <v>0</v>
      </c>
      <c r="I9" s="85"/>
    </row>
    <row r="10" spans="1:9" x14ac:dyDescent="0.2">
      <c r="A10" s="80">
        <v>3</v>
      </c>
      <c r="B10" s="81"/>
      <c r="C10" s="16" t="s">
        <v>26</v>
      </c>
      <c r="D10" s="82"/>
      <c r="E10" s="83"/>
      <c r="F10" s="84"/>
      <c r="G10" s="19"/>
      <c r="I10" s="79"/>
    </row>
    <row r="11" spans="1:9" x14ac:dyDescent="0.2">
      <c r="A11" s="20"/>
      <c r="B11" s="21"/>
      <c r="C11" s="22" t="s">
        <v>15</v>
      </c>
      <c r="D11" s="23">
        <v>0</v>
      </c>
      <c r="E11" s="78">
        <v>0.3</v>
      </c>
      <c r="F11" s="18">
        <v>10</v>
      </c>
      <c r="G11" s="19">
        <f>IF(D11&lt;&gt;"",MIN(F11,E11*D11),"")</f>
        <v>0</v>
      </c>
    </row>
    <row r="12" spans="1:9" ht="6.75" customHeight="1" x14ac:dyDescent="0.2">
      <c r="A12" s="14"/>
      <c r="B12" s="15"/>
      <c r="C12" s="16"/>
      <c r="D12" s="17"/>
      <c r="E12" s="18"/>
      <c r="F12" s="18"/>
      <c r="G12" s="19"/>
    </row>
    <row r="13" spans="1:9" x14ac:dyDescent="0.2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IF(G9+G7+G11&gt;10,10,G9+G7+G11)</f>
        <v>0</v>
      </c>
    </row>
    <row r="14" spans="1:9" ht="9.75" customHeight="1" x14ac:dyDescent="0.2">
      <c r="A14" s="4"/>
      <c r="B14" s="4"/>
      <c r="D14" s="30"/>
      <c r="E14" s="31"/>
      <c r="F14" s="31"/>
      <c r="G14" s="32"/>
    </row>
    <row r="15" spans="1:9" x14ac:dyDescent="0.2">
      <c r="A15" s="33" t="s">
        <v>6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9" x14ac:dyDescent="0.2">
      <c r="A16" s="39">
        <v>4</v>
      </c>
      <c r="B16" s="40"/>
      <c r="C16" s="45" t="s">
        <v>19</v>
      </c>
      <c r="D16" s="42">
        <v>0</v>
      </c>
      <c r="E16" s="43">
        <v>3</v>
      </c>
      <c r="F16" s="43">
        <v>3</v>
      </c>
      <c r="G16" s="44">
        <f>IF(D16&lt;&gt;"",MIN(F16,E16*D16),"")</f>
        <v>0</v>
      </c>
    </row>
    <row r="17" spans="1:7" x14ac:dyDescent="0.2">
      <c r="A17" s="39">
        <v>5</v>
      </c>
      <c r="B17" s="40"/>
      <c r="C17" s="45" t="s">
        <v>20</v>
      </c>
      <c r="D17" s="42">
        <v>0</v>
      </c>
      <c r="E17" s="43">
        <v>1.5</v>
      </c>
      <c r="F17" s="43">
        <v>1.5</v>
      </c>
      <c r="G17" s="44">
        <f>IF(D17&lt;&gt;"",MIN(F17,E17*D17),"")</f>
        <v>0</v>
      </c>
    </row>
    <row r="18" spans="1:7" x14ac:dyDescent="0.2">
      <c r="A18" s="39">
        <v>6</v>
      </c>
      <c r="B18" s="40"/>
      <c r="C18" s="41" t="s">
        <v>22</v>
      </c>
      <c r="D18" s="42">
        <v>0</v>
      </c>
      <c r="E18" s="43">
        <v>0.25</v>
      </c>
      <c r="F18" s="43">
        <v>1</v>
      </c>
      <c r="G18" s="44">
        <f t="shared" ref="G18:G19" si="0">IF(D18&lt;&gt;"",MIN(F18,E18*D18),"")</f>
        <v>0</v>
      </c>
    </row>
    <row r="19" spans="1:7" x14ac:dyDescent="0.2">
      <c r="A19" s="39">
        <v>7</v>
      </c>
      <c r="B19" s="40"/>
      <c r="C19" s="41" t="s">
        <v>23</v>
      </c>
      <c r="D19" s="42">
        <v>0</v>
      </c>
      <c r="E19" s="43">
        <v>0.25</v>
      </c>
      <c r="F19" s="43">
        <v>1</v>
      </c>
      <c r="G19" s="44">
        <f t="shared" si="0"/>
        <v>0</v>
      </c>
    </row>
    <row r="20" spans="1:7" x14ac:dyDescent="0.2">
      <c r="A20" s="39">
        <v>8</v>
      </c>
      <c r="B20" s="40"/>
      <c r="C20" s="41" t="s">
        <v>12</v>
      </c>
      <c r="D20" s="42">
        <v>0</v>
      </c>
      <c r="E20" s="43">
        <v>2</v>
      </c>
      <c r="F20" s="43">
        <v>2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8</v>
      </c>
      <c r="G22" s="52">
        <f>IF(G16+G17+G18+G19+G20&gt;8,8,G16+G17+G18+G19+G20)</f>
        <v>0</v>
      </c>
    </row>
    <row r="23" spans="1:7" ht="10.5" customHeight="1" x14ac:dyDescent="0.2">
      <c r="A23" s="4"/>
      <c r="B23" s="4"/>
      <c r="D23" s="30"/>
      <c r="E23" s="31"/>
      <c r="F23" s="31"/>
      <c r="G23" s="32"/>
    </row>
    <row r="24" spans="1:7" x14ac:dyDescent="0.2">
      <c r="A24" s="53" t="s">
        <v>7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/>
    </row>
    <row r="25" spans="1:7" x14ac:dyDescent="0.2">
      <c r="A25" s="59">
        <v>9</v>
      </c>
      <c r="B25" s="60"/>
      <c r="C25" s="61" t="s">
        <v>11</v>
      </c>
      <c r="D25" s="62">
        <v>0</v>
      </c>
      <c r="E25" s="63">
        <v>0.01</v>
      </c>
      <c r="F25" s="63">
        <v>1</v>
      </c>
      <c r="G25" s="64">
        <f t="shared" ref="G25:G28" si="1">IF(D25&lt;&gt;"",MIN(F25,E25*D25),"")</f>
        <v>0</v>
      </c>
    </row>
    <row r="26" spans="1:7" x14ac:dyDescent="0.2">
      <c r="A26" s="59">
        <v>10</v>
      </c>
      <c r="B26" s="60"/>
      <c r="C26" s="65" t="s">
        <v>13</v>
      </c>
      <c r="D26" s="62">
        <v>0</v>
      </c>
      <c r="E26" s="63">
        <v>0.1</v>
      </c>
      <c r="F26" s="63">
        <v>2</v>
      </c>
      <c r="G26" s="64">
        <f t="shared" si="1"/>
        <v>0</v>
      </c>
    </row>
    <row r="27" spans="1:7" x14ac:dyDescent="0.2">
      <c r="A27" s="59">
        <v>11</v>
      </c>
      <c r="B27" s="60"/>
      <c r="C27" s="65" t="s">
        <v>14</v>
      </c>
      <c r="D27" s="62">
        <v>0</v>
      </c>
      <c r="E27" s="63">
        <v>0.02</v>
      </c>
      <c r="F27" s="63">
        <v>0.5</v>
      </c>
      <c r="G27" s="64">
        <f t="shared" si="1"/>
        <v>0</v>
      </c>
    </row>
    <row r="28" spans="1:7" x14ac:dyDescent="0.2">
      <c r="A28" s="59">
        <v>12</v>
      </c>
      <c r="B28" s="60"/>
      <c r="C28" s="65" t="s">
        <v>24</v>
      </c>
      <c r="D28" s="62">
        <v>0</v>
      </c>
      <c r="E28" s="63">
        <v>0.05</v>
      </c>
      <c r="F28" s="63">
        <v>0.5</v>
      </c>
      <c r="G28" s="64">
        <f t="shared" si="1"/>
        <v>0</v>
      </c>
    </row>
    <row r="29" spans="1:7" ht="8.25" customHeight="1" x14ac:dyDescent="0.2">
      <c r="A29" s="66"/>
      <c r="B29" s="67"/>
      <c r="C29" s="67"/>
      <c r="D29" s="67"/>
      <c r="E29" s="68"/>
      <c r="F29" s="68"/>
      <c r="G29" s="69"/>
    </row>
    <row r="30" spans="1:7" x14ac:dyDescent="0.2">
      <c r="A30" s="70" t="str">
        <f>CONCATENATE("Puntuación total por Expediente Académico: ",ROUND(100*G30/F30,1),"%")</f>
        <v>Puntuación total por Expediente Académico: 0%</v>
      </c>
      <c r="B30" s="71"/>
      <c r="C30" s="72"/>
      <c r="D30" s="73"/>
      <c r="E30" s="74"/>
      <c r="F30" s="74">
        <v>2</v>
      </c>
      <c r="G30" s="75">
        <f>IF(G25+G26+G27+G28&gt;2,2,G25+G26+G27+G28)</f>
        <v>0</v>
      </c>
    </row>
    <row r="31" spans="1:7" x14ac:dyDescent="0.2">
      <c r="G31" s="76"/>
    </row>
    <row r="32" spans="1:7" x14ac:dyDescent="0.2">
      <c r="C32" s="77" t="str">
        <f>CONCATENATE("PUNTUACIÓN FINAL (0-",SUM(F24+F15+F5),")")</f>
        <v>PUNTUACIÓN FINAL (0-20)</v>
      </c>
      <c r="D32" s="86">
        <f>G30+G22+G13</f>
        <v>0</v>
      </c>
      <c r="E32" s="86"/>
      <c r="F32" s="86"/>
      <c r="G32" s="86"/>
    </row>
    <row r="33" spans="3:7" x14ac:dyDescent="0.2">
      <c r="C33" s="77" t="s">
        <v>8</v>
      </c>
      <c r="D33" s="87">
        <f>D32/(SUM(F24+F15+F5))</f>
        <v>0</v>
      </c>
      <c r="E33" s="87"/>
      <c r="F33" s="87"/>
      <c r="G33" s="87"/>
    </row>
    <row r="34" spans="3:7" x14ac:dyDescent="0.2">
      <c r="G34" s="76"/>
    </row>
    <row r="35" spans="3:7" x14ac:dyDescent="0.2">
      <c r="G35" s="76"/>
    </row>
    <row r="36" spans="3:7" x14ac:dyDescent="0.2">
      <c r="G36" s="76"/>
    </row>
    <row r="37" spans="3:7" x14ac:dyDescent="0.2">
      <c r="G37" s="76"/>
    </row>
    <row r="38" spans="3:7" x14ac:dyDescent="0.2">
      <c r="G38" s="76"/>
    </row>
    <row r="39" spans="3:7" x14ac:dyDescent="0.2">
      <c r="G39" s="76"/>
    </row>
  </sheetData>
  <mergeCells count="2">
    <mergeCell ref="D32:G32"/>
    <mergeCell ref="D33:G33"/>
  </mergeCells>
  <conditionalFormatting sqref="A22:C22 A30:C30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2023-10-20T09:13:45Z</dcterms:modified>
</cp:coreProperties>
</file>