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PLAZAS\PLAZAS 2025\CONVOCATORIA PÚBLICA\POLICIA PORTUARIA OPE 2024y25\TENERIFE\"/>
    </mc:Choice>
  </mc:AlternateContent>
  <xr:revisionPtr revIDLastSave="0" documentId="13_ncr:1_{1E67B034-EA18-40EA-B75D-F6F7B9110D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remo" sheetId="3" r:id="rId1"/>
  </sheets>
  <definedNames>
    <definedName name="_xlnm.Print_Area" localSheetId="0">Baremo!$A$1:$G$37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30" i="3"/>
  <c r="G20" i="3"/>
  <c r="G21" i="3"/>
  <c r="G22" i="3"/>
  <c r="G23" i="3"/>
  <c r="G24" i="3"/>
  <c r="G25" i="3"/>
  <c r="G26" i="3"/>
  <c r="G27" i="3"/>
  <c r="G15" i="3"/>
  <c r="G16" i="3"/>
  <c r="G17" i="3"/>
  <c r="G18" i="3"/>
  <c r="G19" i="3"/>
  <c r="G28" i="3"/>
  <c r="G14" i="3"/>
  <c r="C35" i="3" l="1"/>
  <c r="G6" i="3" l="1"/>
  <c r="G31" i="3"/>
  <c r="G8" i="3"/>
  <c r="A10" i="3" l="1"/>
  <c r="C4" i="3"/>
  <c r="G4" i="3"/>
  <c r="C12" i="3"/>
  <c r="G29" i="3"/>
  <c r="G33" i="3" s="1"/>
  <c r="A33" i="3" l="1"/>
  <c r="G12" i="3"/>
  <c r="D35" i="3" l="1"/>
  <c r="D36" i="3" s="1"/>
</calcChain>
</file>

<file path=xl/sharedStrings.xml><?xml version="1.0" encoding="utf-8"?>
<sst xmlns="http://schemas.openxmlformats.org/spreadsheetml/2006/main" count="32" uniqueCount="32">
  <si>
    <t>Nombre</t>
  </si>
  <si>
    <t>DNI</t>
  </si>
  <si>
    <t>Mérito</t>
  </si>
  <si>
    <t>Puntos por unidad</t>
  </si>
  <si>
    <t>Máxima puntuación</t>
  </si>
  <si>
    <t xml:space="preserve">Total Puntos </t>
  </si>
  <si>
    <t>BLOQUE I</t>
  </si>
  <si>
    <t>BLOQUE II</t>
  </si>
  <si>
    <t>PORCENTAJE SOBRE MÁXIMA PUNTUACIÓN</t>
  </si>
  <si>
    <t>Tiempo trabajado como Policía Portuario</t>
  </si>
  <si>
    <t>Titulación académica Nivel 3 MECES</t>
  </si>
  <si>
    <t>Titulación académica nivel 2 MECES</t>
  </si>
  <si>
    <t>Titulación académica nivel 1 MECES</t>
  </si>
  <si>
    <t>Bachiller, Técnico de Formación profesional (120 ECTS)</t>
  </si>
  <si>
    <t>Cursos de formación en Ofimática (superior a 20h)</t>
  </si>
  <si>
    <t>Curso de Seguridad Operativa Nivel 2</t>
  </si>
  <si>
    <t>Curso de Medio Ambiente Nivel 1</t>
  </si>
  <si>
    <t>Curso de Gestión de Dominio Público Nivel 1</t>
  </si>
  <si>
    <t>Curso de Gestión de Mercancías Nivel 1</t>
  </si>
  <si>
    <t>Curso de Normativa Portuaria Nivel 1</t>
  </si>
  <si>
    <t>Curso de Prevención de Riesgos Laborales Nivel 1</t>
  </si>
  <si>
    <t>Curso de Seguridad Industrial Nivel 1</t>
  </si>
  <si>
    <t>Curso de Sistemas de Ayuda a la Navegación Nivel 1</t>
  </si>
  <si>
    <t>Curso de Tráfico de Pasajeros Nivel 1</t>
  </si>
  <si>
    <t>Tiempo trabajado en ocupaciones de vigilancia/seguridad</t>
  </si>
  <si>
    <t>Otros cursos de formación relacionados con las funciones de la plaza (&gt;20h)</t>
  </si>
  <si>
    <t xml:space="preserve">MODELO DE AUTOBAREMACIÓN DE MÉRITOS                                                                          POLICÍA PORTUARIA                                                      </t>
  </si>
  <si>
    <t>Meses de Experiencia profesional (Nº de meses)</t>
  </si>
  <si>
    <t>Formación en idioma inglés nivel A1 o superior</t>
  </si>
  <si>
    <t>Curso de Sector y Estrategia Portuaria Nivel 2</t>
  </si>
  <si>
    <t>Superación de procesos selectivos en concurso oposición para la plaza fija de policía portuario en los últimos 3 años</t>
  </si>
  <si>
    <t>En la Autoridad Portuaria de SC de Tenerife u otras AP (Nº de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</si>
</sst>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4" tint="-0.249977111117893"/>
      <name val="Calibri"/>
      <family val="2"/>
      <scheme val="minor"/>
    </font>
    <font>
      <sz val="12"/>
      <color rgb="FF0A0101"/>
      <name val="Arial"/>
      <family val="2"/>
    </font>
    <font>
      <b/>
      <sz val="8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0" xfId="0" applyFont="1" applyFill="1"/>
    <xf numFmtId="0" fontId="5" fillId="3" borderId="0" xfId="0" applyFont="1" applyFill="1"/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5" borderId="1" xfId="0" applyFont="1" applyFill="1" applyBorder="1" applyAlignment="1">
      <alignment horizontal="right" vertical="top"/>
    </xf>
    <xf numFmtId="0" fontId="2" fillId="5" borderId="0" xfId="0" applyFont="1" applyFill="1" applyAlignment="1">
      <alignment horizontal="right" vertical="top"/>
    </xf>
    <xf numFmtId="0" fontId="2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right"/>
    </xf>
    <xf numFmtId="14" fontId="2" fillId="0" borderId="0" xfId="0" applyNumberFormat="1" applyFont="1"/>
    <xf numFmtId="1" fontId="2" fillId="0" borderId="0" xfId="0" applyNumberFormat="1" applyFont="1"/>
    <xf numFmtId="0" fontId="2" fillId="4" borderId="1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5" fillId="4" borderId="0" xfId="0" applyFont="1" applyFill="1"/>
    <xf numFmtId="0" fontId="6" fillId="4" borderId="0" xfId="0" applyFont="1" applyFill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2" fillId="0" borderId="0" xfId="0" applyNumberFormat="1" applyFont="1"/>
    <xf numFmtId="0" fontId="7" fillId="0" borderId="0" xfId="0" applyFont="1"/>
    <xf numFmtId="0" fontId="2" fillId="5" borderId="6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3" fillId="5" borderId="12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5" fillId="4" borderId="11" xfId="0" applyFont="1" applyFill="1" applyBorder="1"/>
    <xf numFmtId="0" fontId="2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5" fillId="2" borderId="11" xfId="0" applyFont="1" applyFill="1" applyBorder="1"/>
    <xf numFmtId="0" fontId="2" fillId="2" borderId="11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textRotation="90"/>
    </xf>
    <xf numFmtId="0" fontId="4" fillId="0" borderId="11" xfId="0" applyFont="1" applyBorder="1" applyAlignment="1">
      <alignment textRotation="90"/>
    </xf>
    <xf numFmtId="0" fontId="3" fillId="2" borderId="7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2" fillId="3" borderId="8" xfId="0" applyFont="1" applyFill="1" applyBorder="1"/>
    <xf numFmtId="0" fontId="2" fillId="3" borderId="11" xfId="0" applyFont="1" applyFill="1" applyBorder="1"/>
    <xf numFmtId="0" fontId="5" fillId="3" borderId="11" xfId="0" applyFont="1" applyFill="1" applyBorder="1"/>
    <xf numFmtId="0" fontId="2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2" fillId="5" borderId="11" xfId="0" applyFont="1" applyFill="1" applyBorder="1" applyAlignment="1">
      <alignment horizontal="right" vertical="top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5" xfId="1" applyNumberFormat="1" applyFont="1" applyBorder="1" applyAlignment="1">
      <alignment horizontal="center"/>
    </xf>
    <xf numFmtId="10" fontId="2" fillId="0" borderId="6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115" zoomScaleNormal="115" workbookViewId="0">
      <selection activeCell="N14" sqref="N14"/>
    </sheetView>
  </sheetViews>
  <sheetFormatPr baseColWidth="10" defaultColWidth="10.85546875" defaultRowHeight="12.75" x14ac:dyDescent="0.2"/>
  <cols>
    <col min="1" max="1" width="11.28515625" style="1" customWidth="1"/>
    <col min="2" max="2" width="1.28515625" style="1" customWidth="1"/>
    <col min="3" max="3" width="62.140625" style="1" customWidth="1"/>
    <col min="4" max="4" width="5" style="1" customWidth="1"/>
    <col min="5" max="6" width="5" style="2" customWidth="1"/>
    <col min="7" max="7" width="5" style="1" customWidth="1"/>
    <col min="8" max="256" width="10.85546875" style="1"/>
    <col min="257" max="257" width="8" style="1" customWidth="1"/>
    <col min="258" max="258" width="1.28515625" style="1" customWidth="1"/>
    <col min="259" max="259" width="62.140625" style="1" customWidth="1"/>
    <col min="260" max="263" width="5" style="1" customWidth="1"/>
    <col min="264" max="512" width="10.85546875" style="1"/>
    <col min="513" max="513" width="8" style="1" customWidth="1"/>
    <col min="514" max="514" width="1.28515625" style="1" customWidth="1"/>
    <col min="515" max="515" width="62.140625" style="1" customWidth="1"/>
    <col min="516" max="519" width="5" style="1" customWidth="1"/>
    <col min="520" max="768" width="10.85546875" style="1"/>
    <col min="769" max="769" width="8" style="1" customWidth="1"/>
    <col min="770" max="770" width="1.28515625" style="1" customWidth="1"/>
    <col min="771" max="771" width="62.140625" style="1" customWidth="1"/>
    <col min="772" max="775" width="5" style="1" customWidth="1"/>
    <col min="776" max="1024" width="10.85546875" style="1"/>
    <col min="1025" max="1025" width="8" style="1" customWidth="1"/>
    <col min="1026" max="1026" width="1.28515625" style="1" customWidth="1"/>
    <col min="1027" max="1027" width="62.140625" style="1" customWidth="1"/>
    <col min="1028" max="1031" width="5" style="1" customWidth="1"/>
    <col min="1032" max="1280" width="10.85546875" style="1"/>
    <col min="1281" max="1281" width="8" style="1" customWidth="1"/>
    <col min="1282" max="1282" width="1.28515625" style="1" customWidth="1"/>
    <col min="1283" max="1283" width="62.140625" style="1" customWidth="1"/>
    <col min="1284" max="1287" width="5" style="1" customWidth="1"/>
    <col min="1288" max="1536" width="10.85546875" style="1"/>
    <col min="1537" max="1537" width="8" style="1" customWidth="1"/>
    <col min="1538" max="1538" width="1.28515625" style="1" customWidth="1"/>
    <col min="1539" max="1539" width="62.140625" style="1" customWidth="1"/>
    <col min="1540" max="1543" width="5" style="1" customWidth="1"/>
    <col min="1544" max="1792" width="10.85546875" style="1"/>
    <col min="1793" max="1793" width="8" style="1" customWidth="1"/>
    <col min="1794" max="1794" width="1.28515625" style="1" customWidth="1"/>
    <col min="1795" max="1795" width="62.140625" style="1" customWidth="1"/>
    <col min="1796" max="1799" width="5" style="1" customWidth="1"/>
    <col min="1800" max="2048" width="10.85546875" style="1"/>
    <col min="2049" max="2049" width="8" style="1" customWidth="1"/>
    <col min="2050" max="2050" width="1.28515625" style="1" customWidth="1"/>
    <col min="2051" max="2051" width="62.140625" style="1" customWidth="1"/>
    <col min="2052" max="2055" width="5" style="1" customWidth="1"/>
    <col min="2056" max="2304" width="10.85546875" style="1"/>
    <col min="2305" max="2305" width="8" style="1" customWidth="1"/>
    <col min="2306" max="2306" width="1.28515625" style="1" customWidth="1"/>
    <col min="2307" max="2307" width="62.140625" style="1" customWidth="1"/>
    <col min="2308" max="2311" width="5" style="1" customWidth="1"/>
    <col min="2312" max="2560" width="10.85546875" style="1"/>
    <col min="2561" max="2561" width="8" style="1" customWidth="1"/>
    <col min="2562" max="2562" width="1.28515625" style="1" customWidth="1"/>
    <col min="2563" max="2563" width="62.140625" style="1" customWidth="1"/>
    <col min="2564" max="2567" width="5" style="1" customWidth="1"/>
    <col min="2568" max="2816" width="10.85546875" style="1"/>
    <col min="2817" max="2817" width="8" style="1" customWidth="1"/>
    <col min="2818" max="2818" width="1.28515625" style="1" customWidth="1"/>
    <col min="2819" max="2819" width="62.140625" style="1" customWidth="1"/>
    <col min="2820" max="2823" width="5" style="1" customWidth="1"/>
    <col min="2824" max="3072" width="10.85546875" style="1"/>
    <col min="3073" max="3073" width="8" style="1" customWidth="1"/>
    <col min="3074" max="3074" width="1.28515625" style="1" customWidth="1"/>
    <col min="3075" max="3075" width="62.140625" style="1" customWidth="1"/>
    <col min="3076" max="3079" width="5" style="1" customWidth="1"/>
    <col min="3080" max="3328" width="10.85546875" style="1"/>
    <col min="3329" max="3329" width="8" style="1" customWidth="1"/>
    <col min="3330" max="3330" width="1.28515625" style="1" customWidth="1"/>
    <col min="3331" max="3331" width="62.140625" style="1" customWidth="1"/>
    <col min="3332" max="3335" width="5" style="1" customWidth="1"/>
    <col min="3336" max="3584" width="10.85546875" style="1"/>
    <col min="3585" max="3585" width="8" style="1" customWidth="1"/>
    <col min="3586" max="3586" width="1.28515625" style="1" customWidth="1"/>
    <col min="3587" max="3587" width="62.140625" style="1" customWidth="1"/>
    <col min="3588" max="3591" width="5" style="1" customWidth="1"/>
    <col min="3592" max="3840" width="10.85546875" style="1"/>
    <col min="3841" max="3841" width="8" style="1" customWidth="1"/>
    <col min="3842" max="3842" width="1.28515625" style="1" customWidth="1"/>
    <col min="3843" max="3843" width="62.140625" style="1" customWidth="1"/>
    <col min="3844" max="3847" width="5" style="1" customWidth="1"/>
    <col min="3848" max="4096" width="10.85546875" style="1"/>
    <col min="4097" max="4097" width="8" style="1" customWidth="1"/>
    <col min="4098" max="4098" width="1.28515625" style="1" customWidth="1"/>
    <col min="4099" max="4099" width="62.140625" style="1" customWidth="1"/>
    <col min="4100" max="4103" width="5" style="1" customWidth="1"/>
    <col min="4104" max="4352" width="10.85546875" style="1"/>
    <col min="4353" max="4353" width="8" style="1" customWidth="1"/>
    <col min="4354" max="4354" width="1.28515625" style="1" customWidth="1"/>
    <col min="4355" max="4355" width="62.140625" style="1" customWidth="1"/>
    <col min="4356" max="4359" width="5" style="1" customWidth="1"/>
    <col min="4360" max="4608" width="10.85546875" style="1"/>
    <col min="4609" max="4609" width="8" style="1" customWidth="1"/>
    <col min="4610" max="4610" width="1.28515625" style="1" customWidth="1"/>
    <col min="4611" max="4611" width="62.140625" style="1" customWidth="1"/>
    <col min="4612" max="4615" width="5" style="1" customWidth="1"/>
    <col min="4616" max="4864" width="10.85546875" style="1"/>
    <col min="4865" max="4865" width="8" style="1" customWidth="1"/>
    <col min="4866" max="4866" width="1.28515625" style="1" customWidth="1"/>
    <col min="4867" max="4867" width="62.140625" style="1" customWidth="1"/>
    <col min="4868" max="4871" width="5" style="1" customWidth="1"/>
    <col min="4872" max="5120" width="10.85546875" style="1"/>
    <col min="5121" max="5121" width="8" style="1" customWidth="1"/>
    <col min="5122" max="5122" width="1.28515625" style="1" customWidth="1"/>
    <col min="5123" max="5123" width="62.140625" style="1" customWidth="1"/>
    <col min="5124" max="5127" width="5" style="1" customWidth="1"/>
    <col min="5128" max="5376" width="10.85546875" style="1"/>
    <col min="5377" max="5377" width="8" style="1" customWidth="1"/>
    <col min="5378" max="5378" width="1.28515625" style="1" customWidth="1"/>
    <col min="5379" max="5379" width="62.140625" style="1" customWidth="1"/>
    <col min="5380" max="5383" width="5" style="1" customWidth="1"/>
    <col min="5384" max="5632" width="10.85546875" style="1"/>
    <col min="5633" max="5633" width="8" style="1" customWidth="1"/>
    <col min="5634" max="5634" width="1.28515625" style="1" customWidth="1"/>
    <col min="5635" max="5635" width="62.140625" style="1" customWidth="1"/>
    <col min="5636" max="5639" width="5" style="1" customWidth="1"/>
    <col min="5640" max="5888" width="10.85546875" style="1"/>
    <col min="5889" max="5889" width="8" style="1" customWidth="1"/>
    <col min="5890" max="5890" width="1.28515625" style="1" customWidth="1"/>
    <col min="5891" max="5891" width="62.140625" style="1" customWidth="1"/>
    <col min="5892" max="5895" width="5" style="1" customWidth="1"/>
    <col min="5896" max="6144" width="10.85546875" style="1"/>
    <col min="6145" max="6145" width="8" style="1" customWidth="1"/>
    <col min="6146" max="6146" width="1.28515625" style="1" customWidth="1"/>
    <col min="6147" max="6147" width="62.140625" style="1" customWidth="1"/>
    <col min="6148" max="6151" width="5" style="1" customWidth="1"/>
    <col min="6152" max="6400" width="10.85546875" style="1"/>
    <col min="6401" max="6401" width="8" style="1" customWidth="1"/>
    <col min="6402" max="6402" width="1.28515625" style="1" customWidth="1"/>
    <col min="6403" max="6403" width="62.140625" style="1" customWidth="1"/>
    <col min="6404" max="6407" width="5" style="1" customWidth="1"/>
    <col min="6408" max="6656" width="10.85546875" style="1"/>
    <col min="6657" max="6657" width="8" style="1" customWidth="1"/>
    <col min="6658" max="6658" width="1.28515625" style="1" customWidth="1"/>
    <col min="6659" max="6659" width="62.140625" style="1" customWidth="1"/>
    <col min="6660" max="6663" width="5" style="1" customWidth="1"/>
    <col min="6664" max="6912" width="10.85546875" style="1"/>
    <col min="6913" max="6913" width="8" style="1" customWidth="1"/>
    <col min="6914" max="6914" width="1.28515625" style="1" customWidth="1"/>
    <col min="6915" max="6915" width="62.140625" style="1" customWidth="1"/>
    <col min="6916" max="6919" width="5" style="1" customWidth="1"/>
    <col min="6920" max="7168" width="10.85546875" style="1"/>
    <col min="7169" max="7169" width="8" style="1" customWidth="1"/>
    <col min="7170" max="7170" width="1.28515625" style="1" customWidth="1"/>
    <col min="7171" max="7171" width="62.140625" style="1" customWidth="1"/>
    <col min="7172" max="7175" width="5" style="1" customWidth="1"/>
    <col min="7176" max="7424" width="10.85546875" style="1"/>
    <col min="7425" max="7425" width="8" style="1" customWidth="1"/>
    <col min="7426" max="7426" width="1.28515625" style="1" customWidth="1"/>
    <col min="7427" max="7427" width="62.140625" style="1" customWidth="1"/>
    <col min="7428" max="7431" width="5" style="1" customWidth="1"/>
    <col min="7432" max="7680" width="10.85546875" style="1"/>
    <col min="7681" max="7681" width="8" style="1" customWidth="1"/>
    <col min="7682" max="7682" width="1.28515625" style="1" customWidth="1"/>
    <col min="7683" max="7683" width="62.140625" style="1" customWidth="1"/>
    <col min="7684" max="7687" width="5" style="1" customWidth="1"/>
    <col min="7688" max="7936" width="10.85546875" style="1"/>
    <col min="7937" max="7937" width="8" style="1" customWidth="1"/>
    <col min="7938" max="7938" width="1.28515625" style="1" customWidth="1"/>
    <col min="7939" max="7939" width="62.140625" style="1" customWidth="1"/>
    <col min="7940" max="7943" width="5" style="1" customWidth="1"/>
    <col min="7944" max="8192" width="10.85546875" style="1"/>
    <col min="8193" max="8193" width="8" style="1" customWidth="1"/>
    <col min="8194" max="8194" width="1.28515625" style="1" customWidth="1"/>
    <col min="8195" max="8195" width="62.140625" style="1" customWidth="1"/>
    <col min="8196" max="8199" width="5" style="1" customWidth="1"/>
    <col min="8200" max="8448" width="10.85546875" style="1"/>
    <col min="8449" max="8449" width="8" style="1" customWidth="1"/>
    <col min="8450" max="8450" width="1.28515625" style="1" customWidth="1"/>
    <col min="8451" max="8451" width="62.140625" style="1" customWidth="1"/>
    <col min="8452" max="8455" width="5" style="1" customWidth="1"/>
    <col min="8456" max="8704" width="10.85546875" style="1"/>
    <col min="8705" max="8705" width="8" style="1" customWidth="1"/>
    <col min="8706" max="8706" width="1.28515625" style="1" customWidth="1"/>
    <col min="8707" max="8707" width="62.140625" style="1" customWidth="1"/>
    <col min="8708" max="8711" width="5" style="1" customWidth="1"/>
    <col min="8712" max="8960" width="10.85546875" style="1"/>
    <col min="8961" max="8961" width="8" style="1" customWidth="1"/>
    <col min="8962" max="8962" width="1.28515625" style="1" customWidth="1"/>
    <col min="8963" max="8963" width="62.140625" style="1" customWidth="1"/>
    <col min="8964" max="8967" width="5" style="1" customWidth="1"/>
    <col min="8968" max="9216" width="10.85546875" style="1"/>
    <col min="9217" max="9217" width="8" style="1" customWidth="1"/>
    <col min="9218" max="9218" width="1.28515625" style="1" customWidth="1"/>
    <col min="9219" max="9219" width="62.140625" style="1" customWidth="1"/>
    <col min="9220" max="9223" width="5" style="1" customWidth="1"/>
    <col min="9224" max="9472" width="10.85546875" style="1"/>
    <col min="9473" max="9473" width="8" style="1" customWidth="1"/>
    <col min="9474" max="9474" width="1.28515625" style="1" customWidth="1"/>
    <col min="9475" max="9475" width="62.140625" style="1" customWidth="1"/>
    <col min="9476" max="9479" width="5" style="1" customWidth="1"/>
    <col min="9480" max="9728" width="10.85546875" style="1"/>
    <col min="9729" max="9729" width="8" style="1" customWidth="1"/>
    <col min="9730" max="9730" width="1.28515625" style="1" customWidth="1"/>
    <col min="9731" max="9731" width="62.140625" style="1" customWidth="1"/>
    <col min="9732" max="9735" width="5" style="1" customWidth="1"/>
    <col min="9736" max="9984" width="10.85546875" style="1"/>
    <col min="9985" max="9985" width="8" style="1" customWidth="1"/>
    <col min="9986" max="9986" width="1.28515625" style="1" customWidth="1"/>
    <col min="9987" max="9987" width="62.140625" style="1" customWidth="1"/>
    <col min="9988" max="9991" width="5" style="1" customWidth="1"/>
    <col min="9992" max="10240" width="10.85546875" style="1"/>
    <col min="10241" max="10241" width="8" style="1" customWidth="1"/>
    <col min="10242" max="10242" width="1.28515625" style="1" customWidth="1"/>
    <col min="10243" max="10243" width="62.140625" style="1" customWidth="1"/>
    <col min="10244" max="10247" width="5" style="1" customWidth="1"/>
    <col min="10248" max="10496" width="10.85546875" style="1"/>
    <col min="10497" max="10497" width="8" style="1" customWidth="1"/>
    <col min="10498" max="10498" width="1.28515625" style="1" customWidth="1"/>
    <col min="10499" max="10499" width="62.140625" style="1" customWidth="1"/>
    <col min="10500" max="10503" width="5" style="1" customWidth="1"/>
    <col min="10504" max="10752" width="10.85546875" style="1"/>
    <col min="10753" max="10753" width="8" style="1" customWidth="1"/>
    <col min="10754" max="10754" width="1.28515625" style="1" customWidth="1"/>
    <col min="10755" max="10755" width="62.140625" style="1" customWidth="1"/>
    <col min="10756" max="10759" width="5" style="1" customWidth="1"/>
    <col min="10760" max="11008" width="10.85546875" style="1"/>
    <col min="11009" max="11009" width="8" style="1" customWidth="1"/>
    <col min="11010" max="11010" width="1.28515625" style="1" customWidth="1"/>
    <col min="11011" max="11011" width="62.140625" style="1" customWidth="1"/>
    <col min="11012" max="11015" width="5" style="1" customWidth="1"/>
    <col min="11016" max="11264" width="10.85546875" style="1"/>
    <col min="11265" max="11265" width="8" style="1" customWidth="1"/>
    <col min="11266" max="11266" width="1.28515625" style="1" customWidth="1"/>
    <col min="11267" max="11267" width="62.140625" style="1" customWidth="1"/>
    <col min="11268" max="11271" width="5" style="1" customWidth="1"/>
    <col min="11272" max="11520" width="10.85546875" style="1"/>
    <col min="11521" max="11521" width="8" style="1" customWidth="1"/>
    <col min="11522" max="11522" width="1.28515625" style="1" customWidth="1"/>
    <col min="11523" max="11523" width="62.140625" style="1" customWidth="1"/>
    <col min="11524" max="11527" width="5" style="1" customWidth="1"/>
    <col min="11528" max="11776" width="10.85546875" style="1"/>
    <col min="11777" max="11777" width="8" style="1" customWidth="1"/>
    <col min="11778" max="11778" width="1.28515625" style="1" customWidth="1"/>
    <col min="11779" max="11779" width="62.140625" style="1" customWidth="1"/>
    <col min="11780" max="11783" width="5" style="1" customWidth="1"/>
    <col min="11784" max="12032" width="10.85546875" style="1"/>
    <col min="12033" max="12033" width="8" style="1" customWidth="1"/>
    <col min="12034" max="12034" width="1.28515625" style="1" customWidth="1"/>
    <col min="12035" max="12035" width="62.140625" style="1" customWidth="1"/>
    <col min="12036" max="12039" width="5" style="1" customWidth="1"/>
    <col min="12040" max="12288" width="10.85546875" style="1"/>
    <col min="12289" max="12289" width="8" style="1" customWidth="1"/>
    <col min="12290" max="12290" width="1.28515625" style="1" customWidth="1"/>
    <col min="12291" max="12291" width="62.140625" style="1" customWidth="1"/>
    <col min="12292" max="12295" width="5" style="1" customWidth="1"/>
    <col min="12296" max="12544" width="10.85546875" style="1"/>
    <col min="12545" max="12545" width="8" style="1" customWidth="1"/>
    <col min="12546" max="12546" width="1.28515625" style="1" customWidth="1"/>
    <col min="12547" max="12547" width="62.140625" style="1" customWidth="1"/>
    <col min="12548" max="12551" width="5" style="1" customWidth="1"/>
    <col min="12552" max="12800" width="10.85546875" style="1"/>
    <col min="12801" max="12801" width="8" style="1" customWidth="1"/>
    <col min="12802" max="12802" width="1.28515625" style="1" customWidth="1"/>
    <col min="12803" max="12803" width="62.140625" style="1" customWidth="1"/>
    <col min="12804" max="12807" width="5" style="1" customWidth="1"/>
    <col min="12808" max="13056" width="10.85546875" style="1"/>
    <col min="13057" max="13057" width="8" style="1" customWidth="1"/>
    <col min="13058" max="13058" width="1.28515625" style="1" customWidth="1"/>
    <col min="13059" max="13059" width="62.140625" style="1" customWidth="1"/>
    <col min="13060" max="13063" width="5" style="1" customWidth="1"/>
    <col min="13064" max="13312" width="10.85546875" style="1"/>
    <col min="13313" max="13313" width="8" style="1" customWidth="1"/>
    <col min="13314" max="13314" width="1.28515625" style="1" customWidth="1"/>
    <col min="13315" max="13315" width="62.140625" style="1" customWidth="1"/>
    <col min="13316" max="13319" width="5" style="1" customWidth="1"/>
    <col min="13320" max="13568" width="10.85546875" style="1"/>
    <col min="13569" max="13569" width="8" style="1" customWidth="1"/>
    <col min="13570" max="13570" width="1.28515625" style="1" customWidth="1"/>
    <col min="13571" max="13571" width="62.140625" style="1" customWidth="1"/>
    <col min="13572" max="13575" width="5" style="1" customWidth="1"/>
    <col min="13576" max="13824" width="10.85546875" style="1"/>
    <col min="13825" max="13825" width="8" style="1" customWidth="1"/>
    <col min="13826" max="13826" width="1.28515625" style="1" customWidth="1"/>
    <col min="13827" max="13827" width="62.140625" style="1" customWidth="1"/>
    <col min="13828" max="13831" width="5" style="1" customWidth="1"/>
    <col min="13832" max="14080" width="10.85546875" style="1"/>
    <col min="14081" max="14081" width="8" style="1" customWidth="1"/>
    <col min="14082" max="14082" width="1.28515625" style="1" customWidth="1"/>
    <col min="14083" max="14083" width="62.140625" style="1" customWidth="1"/>
    <col min="14084" max="14087" width="5" style="1" customWidth="1"/>
    <col min="14088" max="14336" width="10.85546875" style="1"/>
    <col min="14337" max="14337" width="8" style="1" customWidth="1"/>
    <col min="14338" max="14338" width="1.28515625" style="1" customWidth="1"/>
    <col min="14339" max="14339" width="62.140625" style="1" customWidth="1"/>
    <col min="14340" max="14343" width="5" style="1" customWidth="1"/>
    <col min="14344" max="14592" width="10.85546875" style="1"/>
    <col min="14593" max="14593" width="8" style="1" customWidth="1"/>
    <col min="14594" max="14594" width="1.28515625" style="1" customWidth="1"/>
    <col min="14595" max="14595" width="62.140625" style="1" customWidth="1"/>
    <col min="14596" max="14599" width="5" style="1" customWidth="1"/>
    <col min="14600" max="14848" width="10.85546875" style="1"/>
    <col min="14849" max="14849" width="8" style="1" customWidth="1"/>
    <col min="14850" max="14850" width="1.28515625" style="1" customWidth="1"/>
    <col min="14851" max="14851" width="62.140625" style="1" customWidth="1"/>
    <col min="14852" max="14855" width="5" style="1" customWidth="1"/>
    <col min="14856" max="15104" width="10.85546875" style="1"/>
    <col min="15105" max="15105" width="8" style="1" customWidth="1"/>
    <col min="15106" max="15106" width="1.28515625" style="1" customWidth="1"/>
    <col min="15107" max="15107" width="62.140625" style="1" customWidth="1"/>
    <col min="15108" max="15111" width="5" style="1" customWidth="1"/>
    <col min="15112" max="15360" width="10.85546875" style="1"/>
    <col min="15361" max="15361" width="8" style="1" customWidth="1"/>
    <col min="15362" max="15362" width="1.28515625" style="1" customWidth="1"/>
    <col min="15363" max="15363" width="62.140625" style="1" customWidth="1"/>
    <col min="15364" max="15367" width="5" style="1" customWidth="1"/>
    <col min="15368" max="15616" width="10.85546875" style="1"/>
    <col min="15617" max="15617" width="8" style="1" customWidth="1"/>
    <col min="15618" max="15618" width="1.28515625" style="1" customWidth="1"/>
    <col min="15619" max="15619" width="62.140625" style="1" customWidth="1"/>
    <col min="15620" max="15623" width="5" style="1" customWidth="1"/>
    <col min="15624" max="15872" width="10.85546875" style="1"/>
    <col min="15873" max="15873" width="8" style="1" customWidth="1"/>
    <col min="15874" max="15874" width="1.28515625" style="1" customWidth="1"/>
    <col min="15875" max="15875" width="62.140625" style="1" customWidth="1"/>
    <col min="15876" max="15879" width="5" style="1" customWidth="1"/>
    <col min="15880" max="16128" width="10.85546875" style="1"/>
    <col min="16129" max="16129" width="8" style="1" customWidth="1"/>
    <col min="16130" max="16130" width="1.28515625" style="1" customWidth="1"/>
    <col min="16131" max="16131" width="62.140625" style="1" customWidth="1"/>
    <col min="16132" max="16135" width="5" style="1" customWidth="1"/>
    <col min="16136" max="16384" width="10.85546875" style="1"/>
  </cols>
  <sheetData>
    <row r="1" spans="1:11" x14ac:dyDescent="0.2">
      <c r="A1" s="4" t="s">
        <v>0</v>
      </c>
    </row>
    <row r="2" spans="1:11" x14ac:dyDescent="0.2">
      <c r="A2" s="4" t="s">
        <v>1</v>
      </c>
    </row>
    <row r="3" spans="1:11" ht="90" customHeight="1" x14ac:dyDescent="0.2">
      <c r="A3" s="55"/>
      <c r="B3" s="55"/>
      <c r="C3" s="56" t="s">
        <v>26</v>
      </c>
      <c r="D3" s="57" t="s">
        <v>2</v>
      </c>
      <c r="E3" s="58" t="s">
        <v>3</v>
      </c>
      <c r="F3" s="58" t="s">
        <v>4</v>
      </c>
      <c r="G3" s="57" t="s">
        <v>5</v>
      </c>
    </row>
    <row r="4" spans="1:11" ht="15" x14ac:dyDescent="0.2">
      <c r="A4" s="50" t="s">
        <v>6</v>
      </c>
      <c r="B4" s="51"/>
      <c r="C4" s="52" t="str">
        <f>CONCATENATE("Experiencia Profesional (máximo ",F4," puntos)")</f>
        <v>Experiencia Profesional (máximo 10 puntos)</v>
      </c>
      <c r="D4" s="53"/>
      <c r="E4" s="54"/>
      <c r="F4" s="54">
        <v>10</v>
      </c>
      <c r="G4" s="59" t="str">
        <f>IFERROR(G5+#REF!+#REF!+G9+#REF!,"")</f>
        <v/>
      </c>
      <c r="I4" s="35"/>
      <c r="K4" s="25"/>
    </row>
    <row r="5" spans="1:11" x14ac:dyDescent="0.2">
      <c r="A5" s="6">
        <v>1</v>
      </c>
      <c r="B5" s="7"/>
      <c r="C5" s="8" t="s">
        <v>9</v>
      </c>
      <c r="D5" s="9"/>
      <c r="E5" s="10"/>
      <c r="F5" s="10"/>
      <c r="G5" s="60"/>
      <c r="J5" s="34"/>
      <c r="K5" s="26"/>
    </row>
    <row r="6" spans="1:11" x14ac:dyDescent="0.2">
      <c r="A6" s="11"/>
      <c r="B6" s="12"/>
      <c r="C6" s="13" t="s">
        <v>31</v>
      </c>
      <c r="D6" s="14">
        <v>0</v>
      </c>
      <c r="E6" s="33">
        <v>0.5</v>
      </c>
      <c r="F6" s="10">
        <v>10</v>
      </c>
      <c r="G6" s="60">
        <f>IF(D6&lt;&gt;"",MIN(F6,E6*D6),"")</f>
        <v>0</v>
      </c>
      <c r="J6" s="34"/>
      <c r="K6" s="34"/>
    </row>
    <row r="7" spans="1:11" x14ac:dyDescent="0.2">
      <c r="A7" s="6">
        <v>3</v>
      </c>
      <c r="B7" s="7"/>
      <c r="C7" s="8" t="s">
        <v>24</v>
      </c>
      <c r="D7" s="9"/>
      <c r="E7" s="10"/>
      <c r="F7" s="10"/>
      <c r="G7" s="60"/>
      <c r="J7" s="34"/>
      <c r="K7" s="26"/>
    </row>
    <row r="8" spans="1:11" x14ac:dyDescent="0.2">
      <c r="A8" s="11"/>
      <c r="B8" s="12"/>
      <c r="C8" s="13" t="s">
        <v>27</v>
      </c>
      <c r="D8" s="14">
        <v>0</v>
      </c>
      <c r="E8" s="33">
        <v>0.1</v>
      </c>
      <c r="F8" s="10">
        <v>5</v>
      </c>
      <c r="G8" s="60">
        <f>IF(D8&lt;&gt;"",MIN(F8,E8*D8),"")</f>
        <v>0</v>
      </c>
      <c r="I8" s="26"/>
      <c r="J8" s="34"/>
      <c r="K8" s="26"/>
    </row>
    <row r="9" spans="1:11" ht="7.5" customHeight="1" x14ac:dyDescent="0.2">
      <c r="A9" s="61"/>
      <c r="B9" s="62"/>
      <c r="C9" s="63"/>
      <c r="D9" s="64"/>
      <c r="E9" s="65"/>
      <c r="F9" s="65"/>
      <c r="G9" s="66"/>
      <c r="J9" s="25"/>
      <c r="K9" s="26"/>
    </row>
    <row r="10" spans="1:11" x14ac:dyDescent="0.2">
      <c r="A10" s="70" t="str">
        <f>CONCATENATE("Puntuación total por experiencia profesional: ",ROUND(100*G10/F10,1),"%")</f>
        <v>Puntuación total por experiencia profesional: 0%</v>
      </c>
      <c r="B10" s="71"/>
      <c r="C10" s="72"/>
      <c r="D10" s="73"/>
      <c r="E10" s="74"/>
      <c r="F10" s="74">
        <v>10</v>
      </c>
      <c r="G10" s="76">
        <f>MIN(SUM(G6,G8),15)</f>
        <v>0</v>
      </c>
    </row>
    <row r="11" spans="1:11" ht="9.75" customHeight="1" x14ac:dyDescent="0.2">
      <c r="A11" s="55"/>
      <c r="B11" s="55"/>
      <c r="C11" s="67"/>
      <c r="D11" s="68"/>
      <c r="E11" s="69"/>
      <c r="F11" s="69"/>
      <c r="G11" s="75"/>
    </row>
    <row r="12" spans="1:11" x14ac:dyDescent="0.2">
      <c r="A12" s="44" t="s">
        <v>7</v>
      </c>
      <c r="B12" s="45"/>
      <c r="C12" s="46" t="str">
        <f>CONCATENATE("Formación (máximo ",F12," puntos)")</f>
        <v>Formación (máximo 20 puntos)</v>
      </c>
      <c r="D12" s="47"/>
      <c r="E12" s="48"/>
      <c r="F12" s="48">
        <v>20</v>
      </c>
      <c r="G12" s="49">
        <f>SUM(G15:G29)</f>
        <v>0</v>
      </c>
    </row>
    <row r="13" spans="1:11" ht="3" customHeight="1" x14ac:dyDescent="0.2">
      <c r="A13" s="27"/>
      <c r="B13" s="28"/>
      <c r="C13" s="29"/>
      <c r="D13" s="32"/>
      <c r="E13" s="30"/>
      <c r="F13" s="30"/>
      <c r="G13" s="42"/>
    </row>
    <row r="14" spans="1:11" ht="15" customHeight="1" x14ac:dyDescent="0.2">
      <c r="A14" s="18">
        <v>4</v>
      </c>
      <c r="B14" s="19"/>
      <c r="C14" s="20" t="s">
        <v>10</v>
      </c>
      <c r="D14" s="31">
        <v>0</v>
      </c>
      <c r="E14" s="21">
        <v>5</v>
      </c>
      <c r="F14" s="21">
        <v>5</v>
      </c>
      <c r="G14" s="43">
        <f>IF(D14&lt;&gt;"",MIN(F14,E14*D14),"")</f>
        <v>0</v>
      </c>
    </row>
    <row r="15" spans="1:11" ht="15" customHeight="1" x14ac:dyDescent="0.2">
      <c r="A15" s="18">
        <v>5</v>
      </c>
      <c r="B15" s="19"/>
      <c r="C15" s="20" t="s">
        <v>11</v>
      </c>
      <c r="D15" s="31">
        <v>0</v>
      </c>
      <c r="E15" s="21">
        <v>3</v>
      </c>
      <c r="F15" s="21">
        <v>3</v>
      </c>
      <c r="G15" s="43">
        <f t="shared" ref="G15:G28" si="0">IF(D15&lt;&gt;"",MIN(F15,E15*D15),"")</f>
        <v>0</v>
      </c>
    </row>
    <row r="16" spans="1:11" ht="15" customHeight="1" x14ac:dyDescent="0.2">
      <c r="A16" s="18">
        <v>6</v>
      </c>
      <c r="B16" s="19"/>
      <c r="C16" s="20" t="s">
        <v>12</v>
      </c>
      <c r="D16" s="31">
        <v>0</v>
      </c>
      <c r="E16" s="21">
        <v>2</v>
      </c>
      <c r="F16" s="21">
        <v>2</v>
      </c>
      <c r="G16" s="43">
        <f t="shared" si="0"/>
        <v>0</v>
      </c>
    </row>
    <row r="17" spans="1:7" ht="15" customHeight="1" x14ac:dyDescent="0.2">
      <c r="A17" s="18">
        <v>7</v>
      </c>
      <c r="B17" s="19"/>
      <c r="C17" s="22" t="s">
        <v>13</v>
      </c>
      <c r="D17" s="31">
        <v>0</v>
      </c>
      <c r="E17" s="21">
        <v>1</v>
      </c>
      <c r="F17" s="21">
        <v>1</v>
      </c>
      <c r="G17" s="43">
        <f t="shared" si="0"/>
        <v>0</v>
      </c>
    </row>
    <row r="18" spans="1:7" ht="15" customHeight="1" x14ac:dyDescent="0.2">
      <c r="A18" s="18">
        <v>8</v>
      </c>
      <c r="B18" s="19"/>
      <c r="C18" s="22" t="s">
        <v>29</v>
      </c>
      <c r="D18" s="31">
        <v>0</v>
      </c>
      <c r="E18" s="21">
        <v>0.5</v>
      </c>
      <c r="F18" s="21">
        <v>0.5</v>
      </c>
      <c r="G18" s="43">
        <f t="shared" si="0"/>
        <v>0</v>
      </c>
    </row>
    <row r="19" spans="1:7" ht="15" customHeight="1" x14ac:dyDescent="0.2">
      <c r="A19" s="18">
        <v>9</v>
      </c>
      <c r="B19" s="19"/>
      <c r="C19" s="22" t="s">
        <v>15</v>
      </c>
      <c r="D19" s="31">
        <v>0</v>
      </c>
      <c r="E19" s="21">
        <v>0.5</v>
      </c>
      <c r="F19" s="21">
        <v>0.5</v>
      </c>
      <c r="G19" s="43">
        <f t="shared" si="0"/>
        <v>0</v>
      </c>
    </row>
    <row r="20" spans="1:7" ht="15" customHeight="1" x14ac:dyDescent="0.2">
      <c r="A20" s="18">
        <v>10</v>
      </c>
      <c r="B20" s="19"/>
      <c r="C20" s="22" t="s">
        <v>17</v>
      </c>
      <c r="D20" s="31">
        <v>0</v>
      </c>
      <c r="E20" s="21">
        <v>0.2</v>
      </c>
      <c r="F20" s="21">
        <v>0.2</v>
      </c>
      <c r="G20" s="43">
        <f t="shared" si="0"/>
        <v>0</v>
      </c>
    </row>
    <row r="21" spans="1:7" ht="15" customHeight="1" x14ac:dyDescent="0.2">
      <c r="A21" s="18">
        <v>11</v>
      </c>
      <c r="B21" s="19"/>
      <c r="C21" s="22" t="s">
        <v>18</v>
      </c>
      <c r="D21" s="31">
        <v>0</v>
      </c>
      <c r="E21" s="21">
        <v>0.2</v>
      </c>
      <c r="F21" s="21">
        <v>0.2</v>
      </c>
      <c r="G21" s="43">
        <f t="shared" si="0"/>
        <v>0</v>
      </c>
    </row>
    <row r="22" spans="1:7" ht="15" customHeight="1" x14ac:dyDescent="0.2">
      <c r="A22" s="18">
        <v>12</v>
      </c>
      <c r="B22" s="19"/>
      <c r="C22" s="22" t="s">
        <v>16</v>
      </c>
      <c r="D22" s="31">
        <v>0</v>
      </c>
      <c r="E22" s="21">
        <v>0.2</v>
      </c>
      <c r="F22" s="21">
        <v>0.2</v>
      </c>
      <c r="G22" s="43">
        <f t="shared" si="0"/>
        <v>0</v>
      </c>
    </row>
    <row r="23" spans="1:7" ht="15" customHeight="1" x14ac:dyDescent="0.2">
      <c r="A23" s="18">
        <v>13</v>
      </c>
      <c r="B23" s="19"/>
      <c r="C23" s="22" t="s">
        <v>19</v>
      </c>
      <c r="D23" s="31">
        <v>0</v>
      </c>
      <c r="E23" s="21">
        <v>0.2</v>
      </c>
      <c r="F23" s="21">
        <v>0.2</v>
      </c>
      <c r="G23" s="43">
        <f t="shared" si="0"/>
        <v>0</v>
      </c>
    </row>
    <row r="24" spans="1:7" ht="15" customHeight="1" x14ac:dyDescent="0.2">
      <c r="A24" s="18">
        <v>14</v>
      </c>
      <c r="B24" s="19"/>
      <c r="C24" s="22" t="s">
        <v>20</v>
      </c>
      <c r="D24" s="31">
        <v>0</v>
      </c>
      <c r="E24" s="21">
        <v>0.2</v>
      </c>
      <c r="F24" s="21">
        <v>0.2</v>
      </c>
      <c r="G24" s="43">
        <f t="shared" si="0"/>
        <v>0</v>
      </c>
    </row>
    <row r="25" spans="1:7" ht="15" customHeight="1" x14ac:dyDescent="0.2">
      <c r="A25" s="18">
        <v>15</v>
      </c>
      <c r="B25" s="19"/>
      <c r="C25" s="22" t="s">
        <v>21</v>
      </c>
      <c r="D25" s="31">
        <v>0</v>
      </c>
      <c r="E25" s="21">
        <v>0.2</v>
      </c>
      <c r="F25" s="21">
        <v>0.2</v>
      </c>
      <c r="G25" s="43">
        <f t="shared" si="0"/>
        <v>0</v>
      </c>
    </row>
    <row r="26" spans="1:7" ht="15" customHeight="1" x14ac:dyDescent="0.2">
      <c r="A26" s="18">
        <v>16</v>
      </c>
      <c r="B26" s="19"/>
      <c r="C26" s="22" t="s">
        <v>22</v>
      </c>
      <c r="D26" s="31">
        <v>0</v>
      </c>
      <c r="E26" s="21">
        <v>0.2</v>
      </c>
      <c r="F26" s="21">
        <v>0.2</v>
      </c>
      <c r="G26" s="43">
        <f t="shared" si="0"/>
        <v>0</v>
      </c>
    </row>
    <row r="27" spans="1:7" ht="15" customHeight="1" x14ac:dyDescent="0.2">
      <c r="A27" s="18">
        <v>17</v>
      </c>
      <c r="B27" s="19"/>
      <c r="C27" s="22" t="s">
        <v>23</v>
      </c>
      <c r="D27" s="31">
        <v>0</v>
      </c>
      <c r="E27" s="21">
        <v>0.2</v>
      </c>
      <c r="F27" s="21">
        <v>0.2</v>
      </c>
      <c r="G27" s="43">
        <f t="shared" si="0"/>
        <v>0</v>
      </c>
    </row>
    <row r="28" spans="1:7" ht="15" customHeight="1" x14ac:dyDescent="0.2">
      <c r="A28" s="18">
        <v>18</v>
      </c>
      <c r="B28" s="19"/>
      <c r="C28" s="22" t="s">
        <v>14</v>
      </c>
      <c r="D28" s="31">
        <v>0</v>
      </c>
      <c r="E28" s="21">
        <v>0.2</v>
      </c>
      <c r="F28" s="21">
        <v>0.2</v>
      </c>
      <c r="G28" s="43">
        <f t="shared" si="0"/>
        <v>0</v>
      </c>
    </row>
    <row r="29" spans="1:7" ht="15" customHeight="1" x14ac:dyDescent="0.2">
      <c r="A29" s="18">
        <v>19</v>
      </c>
      <c r="B29" s="19"/>
      <c r="C29" s="22" t="s">
        <v>28</v>
      </c>
      <c r="D29" s="31">
        <v>0</v>
      </c>
      <c r="E29" s="21">
        <v>2.5</v>
      </c>
      <c r="F29" s="21">
        <v>5</v>
      </c>
      <c r="G29" s="43">
        <f t="shared" ref="G29" si="1">IF(D29&lt;&gt;"",MIN(F29,E29*D29),"")</f>
        <v>0</v>
      </c>
    </row>
    <row r="30" spans="1:7" ht="15" customHeight="1" x14ac:dyDescent="0.2">
      <c r="A30" s="18">
        <v>20</v>
      </c>
      <c r="B30" s="19"/>
      <c r="C30" s="20" t="s">
        <v>25</v>
      </c>
      <c r="D30" s="31">
        <v>0</v>
      </c>
      <c r="E30" s="21">
        <v>0.15</v>
      </c>
      <c r="F30" s="21">
        <v>5</v>
      </c>
      <c r="G30" s="43">
        <f>IF(D30&lt;&gt;"",MIN(F30,E30*D30),"")</f>
        <v>0</v>
      </c>
    </row>
    <row r="31" spans="1:7" ht="24.75" customHeight="1" x14ac:dyDescent="0.2">
      <c r="A31" s="18">
        <v>21</v>
      </c>
      <c r="B31" s="19"/>
      <c r="C31" s="22" t="s">
        <v>30</v>
      </c>
      <c r="D31" s="31">
        <v>0</v>
      </c>
      <c r="E31" s="21">
        <v>5</v>
      </c>
      <c r="F31" s="21">
        <v>5</v>
      </c>
      <c r="G31" s="43">
        <f>IF(D31&lt;&gt;"",MIN(F31,E31*D31),"")</f>
        <v>0</v>
      </c>
    </row>
    <row r="32" spans="1:7" ht="6.75" customHeight="1" x14ac:dyDescent="0.2">
      <c r="A32" s="18"/>
      <c r="B32" s="19"/>
      <c r="C32" s="77"/>
      <c r="D32" s="23"/>
      <c r="E32" s="21"/>
      <c r="F32" s="21"/>
      <c r="G32" s="43"/>
    </row>
    <row r="33" spans="1:7" x14ac:dyDescent="0.2">
      <c r="A33" s="37" t="str">
        <f>CONCATENATE("Puntuación total por Formación: ",ROUND(100*G33/F33,1),"%")</f>
        <v>Puntuación total por Formación: 0%</v>
      </c>
      <c r="B33" s="38"/>
      <c r="C33" s="36"/>
      <c r="D33" s="39"/>
      <c r="E33" s="40"/>
      <c r="F33" s="40">
        <v>20</v>
      </c>
      <c r="G33" s="41">
        <f>MIN(SUM(G14,G15,G16,G17,G18,G19,G28,G29,G31,G20,G21,G22,G23,G24,G25,G26,G27,G30),20)</f>
        <v>0</v>
      </c>
    </row>
    <row r="34" spans="1:7" ht="10.5" customHeight="1" x14ac:dyDescent="0.2">
      <c r="A34" s="5"/>
      <c r="B34" s="5"/>
      <c r="D34" s="15"/>
      <c r="E34" s="16"/>
      <c r="F34" s="16"/>
      <c r="G34" s="17"/>
    </row>
    <row r="35" spans="1:7" x14ac:dyDescent="0.2">
      <c r="C35" s="24" t="str">
        <f>CONCATENATE("PUNTUACIÓN FINAL (0-",SUM(F12+F4),")")</f>
        <v>PUNTUACIÓN FINAL (0-30)</v>
      </c>
      <c r="D35" s="78">
        <f>G33+G10</f>
        <v>0</v>
      </c>
      <c r="E35" s="79"/>
      <c r="F35" s="79"/>
      <c r="G35" s="80"/>
    </row>
    <row r="36" spans="1:7" x14ac:dyDescent="0.2">
      <c r="C36" s="24" t="s">
        <v>8</v>
      </c>
      <c r="D36" s="81">
        <f>D35/(SUM(F12+F4))</f>
        <v>0</v>
      </c>
      <c r="E36" s="82"/>
      <c r="F36" s="82"/>
      <c r="G36" s="83"/>
    </row>
    <row r="37" spans="1:7" x14ac:dyDescent="0.2">
      <c r="G37" s="3"/>
    </row>
    <row r="38" spans="1:7" x14ac:dyDescent="0.2">
      <c r="G38" s="3"/>
    </row>
    <row r="39" spans="1:7" x14ac:dyDescent="0.2">
      <c r="G39" s="3"/>
    </row>
    <row r="40" spans="1:7" x14ac:dyDescent="0.2">
      <c r="G40" s="3"/>
    </row>
    <row r="41" spans="1:7" x14ac:dyDescent="0.2">
      <c r="G41" s="3"/>
    </row>
    <row r="42" spans="1:7" x14ac:dyDescent="0.2">
      <c r="G42" s="3"/>
    </row>
  </sheetData>
  <mergeCells count="2">
    <mergeCell ref="D35:G35"/>
    <mergeCell ref="D36:G36"/>
  </mergeCells>
  <conditionalFormatting sqref="A10:C10 A33:C33">
    <cfRule type="expression" priority="1">
      <formula>$G$10/$F$10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Baremo</vt:lpstr>
      <vt:lpstr>Baremo!Área_de_impresión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msalazar</dc:creator>
  <cp:lastModifiedBy>Maite Salazar Laplace</cp:lastModifiedBy>
  <dcterms:created xsi:type="dcterms:W3CDTF">2019-07-24T13:28:21Z</dcterms:created>
  <dcterms:modified xsi:type="dcterms:W3CDTF">2026-05-18T11:12:39Z</dcterms:modified>
</cp:coreProperties>
</file>